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g19-fl1\root\1100_産業振興課\1101_農林振興係\03　有害鳥獣関係\★嘉飯桂地区鳥獣被害防止対策協議会【事務局用フォルダ】\嘉飯桂鳥獣協議会事務局【Ｒ7年度事務局】\05_会議\20250616_事務局会議\02_会議資料\"/>
    </mc:Choice>
  </mc:AlternateContent>
  <xr:revisionPtr revIDLastSave="0" documentId="13_ncr:1_{2EE9A254-8757-4246-A086-B4FF88CCC2BC}" xr6:coauthVersionLast="36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ワイヤーメッシュ（1.2ｍ）" sheetId="10" r:id="rId1"/>
    <sheet name="ワイヤーメッシュ（2.0 ｍ）" sheetId="11" r:id="rId2"/>
  </sheets>
  <definedNames>
    <definedName name="_xlnm.Print_Area" localSheetId="0">'ワイヤーメッシュ（1.2ｍ）'!$A$1:$H$12</definedName>
    <definedName name="_xlnm.Print_Area" localSheetId="1">'ワイヤーメッシュ（2.0 ｍ）'!$A$1:$H$15</definedName>
    <definedName name="_xlnm.Print_Titles" localSheetId="0">'ワイヤーメッシュ（1.2ｍ）'!$1:$2</definedName>
    <definedName name="_xlnm.Print_Titles" localSheetId="1">'ワイヤーメッシュ（2.0 ｍ）'!$1:$2</definedName>
  </definedNames>
  <calcPr calcId="191029" calcMode="manual"/>
</workbook>
</file>

<file path=xl/calcChain.xml><?xml version="1.0" encoding="utf-8"?>
<calcChain xmlns="http://schemas.openxmlformats.org/spreadsheetml/2006/main">
  <c r="F6" i="11" l="1"/>
  <c r="F7" i="11" s="1"/>
  <c r="F15" i="11" s="1"/>
  <c r="F12" i="11" l="1"/>
  <c r="F11" i="11"/>
  <c r="F10" i="11"/>
  <c r="F13" i="11"/>
  <c r="G12" i="11" l="1"/>
  <c r="G7" i="11"/>
  <c r="E7" i="11"/>
  <c r="F5" i="11"/>
  <c r="F4" i="11"/>
  <c r="F3" i="11"/>
  <c r="G7" i="10"/>
  <c r="E7" i="10"/>
  <c r="F6" i="10"/>
  <c r="F5" i="10"/>
  <c r="F4" i="10"/>
  <c r="F3" i="10"/>
  <c r="F7" i="10" s="1"/>
  <c r="E9" i="10"/>
  <c r="G9" i="10"/>
  <c r="F8" i="10"/>
  <c r="F9" i="10" s="1"/>
  <c r="E14" i="11" l="1"/>
  <c r="E11" i="10"/>
  <c r="E12" i="10" s="1"/>
  <c r="F9" i="11"/>
  <c r="F8" i="11"/>
  <c r="F10" i="10"/>
  <c r="F14" i="11"/>
  <c r="G14" i="11"/>
  <c r="G15" i="11" s="1"/>
  <c r="E12" i="11" l="1"/>
  <c r="E15" i="11" s="1"/>
  <c r="G11" i="10" l="1"/>
  <c r="G12" i="10" s="1"/>
  <c r="F11" i="10"/>
  <c r="F12" i="10" s="1"/>
</calcChain>
</file>

<file path=xl/sharedStrings.xml><?xml version="1.0" encoding="utf-8"?>
<sst xmlns="http://schemas.openxmlformats.org/spreadsheetml/2006/main" count="59" uniqueCount="37">
  <si>
    <t>整備地区名</t>
    <rPh sb="4" eb="5">
      <t>メイ</t>
    </rPh>
    <phoneticPr fontId="1"/>
  </si>
  <si>
    <t>飯塚市小計</t>
    <rPh sb="0" eb="3">
      <t>イイヅカシ</t>
    </rPh>
    <rPh sb="3" eb="5">
      <t>ショウケイ</t>
    </rPh>
    <phoneticPr fontId="1"/>
  </si>
  <si>
    <t>嘉麻市小計</t>
    <rPh sb="0" eb="3">
      <t>カマシ</t>
    </rPh>
    <rPh sb="3" eb="4">
      <t>ショウ</t>
    </rPh>
    <phoneticPr fontId="1"/>
  </si>
  <si>
    <t>桂川町小計</t>
    <rPh sb="0" eb="2">
      <t>ケイセン</t>
    </rPh>
    <rPh sb="2" eb="3">
      <t>マチ</t>
    </rPh>
    <rPh sb="3" eb="4">
      <t>ショウ</t>
    </rPh>
    <phoneticPr fontId="1"/>
  </si>
  <si>
    <t>飯塚市</t>
    <rPh sb="0" eb="3">
      <t>イイヅカシ</t>
    </rPh>
    <phoneticPr fontId="1"/>
  </si>
  <si>
    <t>嘉麻市</t>
    <rPh sb="0" eb="3">
      <t>カマシ</t>
    </rPh>
    <phoneticPr fontId="1"/>
  </si>
  <si>
    <t>桂川町</t>
    <rPh sb="0" eb="2">
      <t>ケイセン</t>
    </rPh>
    <rPh sb="2" eb="3">
      <t>マチ</t>
    </rPh>
    <phoneticPr fontId="1"/>
  </si>
  <si>
    <t>番号</t>
    <rPh sb="0" eb="2">
      <t>バンゴウ</t>
    </rPh>
    <phoneticPr fontId="1"/>
  </si>
  <si>
    <t>合　　　　計</t>
    <rPh sb="0" eb="1">
      <t>ゴウ</t>
    </rPh>
    <rPh sb="5" eb="6">
      <t>ケイ</t>
    </rPh>
    <phoneticPr fontId="1"/>
  </si>
  <si>
    <t>地区数</t>
    <rPh sb="0" eb="2">
      <t>チク</t>
    </rPh>
    <rPh sb="2" eb="3">
      <t>スウ</t>
    </rPh>
    <phoneticPr fontId="1"/>
  </si>
  <si>
    <t>地区数計</t>
    <rPh sb="0" eb="2">
      <t>チク</t>
    </rPh>
    <rPh sb="2" eb="3">
      <t>スウ</t>
    </rPh>
    <rPh sb="3" eb="4">
      <t>ケイ</t>
    </rPh>
    <phoneticPr fontId="1"/>
  </si>
  <si>
    <t>市町名</t>
    <rPh sb="0" eb="2">
      <t>シチョウ</t>
    </rPh>
    <rPh sb="2" eb="3">
      <t>メイ</t>
    </rPh>
    <phoneticPr fontId="1"/>
  </si>
  <si>
    <t>セット数(納品)</t>
    <rPh sb="3" eb="4">
      <t>スウ</t>
    </rPh>
    <rPh sb="5" eb="7">
      <t>ノウヒン</t>
    </rPh>
    <phoneticPr fontId="1"/>
  </si>
  <si>
    <t>別紙（納入場所）</t>
    <rPh sb="0" eb="2">
      <t>ベッシ</t>
    </rPh>
    <rPh sb="3" eb="5">
      <t>ノウニュウ</t>
    </rPh>
    <rPh sb="5" eb="7">
      <t>バショ</t>
    </rPh>
    <phoneticPr fontId="1"/>
  </si>
  <si>
    <t>納品数(セット)</t>
    <rPh sb="0" eb="2">
      <t>ノウヒン</t>
    </rPh>
    <rPh sb="2" eb="3">
      <t>スウ</t>
    </rPh>
    <phoneticPr fontId="1"/>
  </si>
  <si>
    <t>ワイヤーメッシュ【網高さ1.2ｍ　】　　　　　　　確定距離（ｍ）</t>
    <rPh sb="9" eb="10">
      <t>アミ</t>
    </rPh>
    <rPh sb="10" eb="11">
      <t>タカ</t>
    </rPh>
    <rPh sb="25" eb="27">
      <t>カクテイ</t>
    </rPh>
    <rPh sb="27" eb="29">
      <t>キョリ</t>
    </rPh>
    <phoneticPr fontId="1"/>
  </si>
  <si>
    <t>備考</t>
    <rPh sb="0" eb="2">
      <t>ビコウ</t>
    </rPh>
    <phoneticPr fontId="1"/>
  </si>
  <si>
    <t>ワイヤーメッシュ【網高さ2.0ｍ　】　　確定距離（ｍ）</t>
    <rPh sb="9" eb="10">
      <t>アミ</t>
    </rPh>
    <rPh sb="10" eb="11">
      <t>タカ</t>
    </rPh>
    <rPh sb="20" eb="22">
      <t>カクテイ</t>
    </rPh>
    <rPh sb="22" eb="24">
      <t>キョリ</t>
    </rPh>
    <phoneticPr fontId="1"/>
  </si>
  <si>
    <t>備考</t>
    <rPh sb="0" eb="2">
      <t>ビコウ</t>
    </rPh>
    <phoneticPr fontId="8"/>
  </si>
  <si>
    <t>桂川町　合計</t>
    <rPh sb="0" eb="2">
      <t>ケイセン</t>
    </rPh>
    <rPh sb="2" eb="3">
      <t>マチ</t>
    </rPh>
    <rPh sb="4" eb="6">
      <t>ゴウケイ</t>
    </rPh>
    <phoneticPr fontId="1"/>
  </si>
  <si>
    <t>協議会　合計</t>
    <rPh sb="0" eb="3">
      <t>キョウギカイ</t>
    </rPh>
    <rPh sb="4" eb="5">
      <t>ゴウ</t>
    </rPh>
    <rPh sb="5" eb="6">
      <t>ケイ</t>
    </rPh>
    <phoneticPr fontId="1"/>
  </si>
  <si>
    <t>嘉麻市　合計</t>
    <rPh sb="0" eb="2">
      <t>カマ</t>
    </rPh>
    <rPh sb="2" eb="3">
      <t>シ</t>
    </rPh>
    <rPh sb="4" eb="6">
      <t>ゴウケイ</t>
    </rPh>
    <phoneticPr fontId="1"/>
  </si>
  <si>
    <t>飯塚市　合計</t>
    <rPh sb="0" eb="2">
      <t>イイヅカ</t>
    </rPh>
    <rPh sb="2" eb="3">
      <t>シ</t>
    </rPh>
    <rPh sb="4" eb="6">
      <t>ゴウケイ</t>
    </rPh>
    <phoneticPr fontId="1"/>
  </si>
  <si>
    <t>佐與</t>
    <rPh sb="0" eb="1">
      <t>サ</t>
    </rPh>
    <rPh sb="1" eb="2">
      <t>アタエ</t>
    </rPh>
    <phoneticPr fontId="1"/>
  </si>
  <si>
    <t>鹿毛馬</t>
    <rPh sb="0" eb="3">
      <t>カケノウマ</t>
    </rPh>
    <phoneticPr fontId="1"/>
  </si>
  <si>
    <t>有安</t>
    <rPh sb="0" eb="2">
      <t>アリヤス</t>
    </rPh>
    <phoneticPr fontId="1"/>
  </si>
  <si>
    <t>高倉</t>
    <rPh sb="0" eb="2">
      <t>タカクラ</t>
    </rPh>
    <phoneticPr fontId="1"/>
  </si>
  <si>
    <t>内住Ａ</t>
    <rPh sb="0" eb="2">
      <t>ウチズミ</t>
    </rPh>
    <phoneticPr fontId="8"/>
  </si>
  <si>
    <t>内野Ｂ</t>
    <rPh sb="0" eb="2">
      <t>ウチノ</t>
    </rPh>
    <phoneticPr fontId="8"/>
  </si>
  <si>
    <t>内野Ａ</t>
    <rPh sb="0" eb="2">
      <t>ウチノ</t>
    </rPh>
    <phoneticPr fontId="8"/>
  </si>
  <si>
    <t>高倉</t>
    <rPh sb="0" eb="2">
      <t>タカクラ</t>
    </rPh>
    <phoneticPr fontId="8"/>
  </si>
  <si>
    <t>下益</t>
    <rPh sb="0" eb="1">
      <t>シモ</t>
    </rPh>
    <rPh sb="1" eb="2">
      <t>エキ</t>
    </rPh>
    <phoneticPr fontId="8"/>
  </si>
  <si>
    <t>下山田</t>
    <rPh sb="0" eb="3">
      <t>シモヤマダ</t>
    </rPh>
    <phoneticPr fontId="1"/>
  </si>
  <si>
    <t>泉河内</t>
    <rPh sb="0" eb="3">
      <t>イズミコウチ</t>
    </rPh>
    <phoneticPr fontId="1"/>
  </si>
  <si>
    <t>山野</t>
    <rPh sb="0" eb="2">
      <t>ヤマノ</t>
    </rPh>
    <phoneticPr fontId="1"/>
  </si>
  <si>
    <t>吉隈</t>
    <rPh sb="0" eb="2">
      <t>ヨシクマ</t>
    </rPh>
    <phoneticPr fontId="1"/>
  </si>
  <si>
    <t>山野</t>
    <rPh sb="0" eb="2">
      <t>ヤマノ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</si>
</sst>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112">
    <xf numFmtId="0" fontId="0" fillId="0" borderId="0" xfId="0"/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176" fontId="3" fillId="4" borderId="5" xfId="0" applyNumberFormat="1" applyFont="1" applyFill="1" applyBorder="1" applyAlignment="1">
      <alignment vertical="center"/>
    </xf>
    <xf numFmtId="176" fontId="3" fillId="2" borderId="13" xfId="0" applyNumberFormat="1" applyFont="1" applyFill="1" applyBorder="1" applyAlignment="1">
      <alignment horizontal="center" vertical="center"/>
    </xf>
    <xf numFmtId="176" fontId="3" fillId="2" borderId="11" xfId="0" applyNumberFormat="1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20" xfId="0" applyFont="1" applyBorder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76" fontId="3" fillId="4" borderId="7" xfId="0" applyNumberFormat="1" applyFont="1" applyFill="1" applyBorder="1" applyAlignment="1">
      <alignment vertical="center"/>
    </xf>
    <xf numFmtId="176" fontId="3" fillId="4" borderId="20" xfId="0" applyNumberFormat="1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176" fontId="5" fillId="3" borderId="3" xfId="0" applyNumberFormat="1" applyFont="1" applyFill="1" applyBorder="1" applyAlignment="1">
      <alignment vertical="center"/>
    </xf>
    <xf numFmtId="176" fontId="3" fillId="3" borderId="15" xfId="0" applyNumberFormat="1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38" fontId="4" fillId="0" borderId="0" xfId="1" applyFont="1" applyBorder="1" applyAlignment="1">
      <alignment horizontal="left" vertical="center"/>
    </xf>
    <xf numFmtId="38" fontId="3" fillId="0" borderId="0" xfId="1" applyFont="1" applyAlignment="1">
      <alignment vertical="center"/>
    </xf>
    <xf numFmtId="38" fontId="6" fillId="0" borderId="11" xfId="1" applyFont="1" applyBorder="1" applyAlignment="1">
      <alignment horizontal="center" vertical="center" wrapText="1" shrinkToFit="1"/>
    </xf>
    <xf numFmtId="38" fontId="3" fillId="0" borderId="13" xfId="1" applyFont="1" applyBorder="1" applyAlignment="1">
      <alignment vertical="center" wrapText="1"/>
    </xf>
    <xf numFmtId="38" fontId="3" fillId="0" borderId="1" xfId="1" applyFont="1" applyFill="1" applyBorder="1" applyAlignment="1">
      <alignment horizontal="center" vertical="center"/>
    </xf>
    <xf numFmtId="38" fontId="3" fillId="0" borderId="1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3" borderId="1" xfId="1" applyFont="1" applyFill="1" applyBorder="1" applyAlignment="1">
      <alignment horizontal="center" vertical="center"/>
    </xf>
    <xf numFmtId="38" fontId="3" fillId="3" borderId="3" xfId="1" applyFont="1" applyFill="1" applyBorder="1" applyAlignment="1">
      <alignment horizontal="right" vertical="center"/>
    </xf>
    <xf numFmtId="38" fontId="3" fillId="3" borderId="3" xfId="1" applyFont="1" applyFill="1" applyBorder="1" applyAlignment="1">
      <alignment vertical="center"/>
    </xf>
    <xf numFmtId="38" fontId="0" fillId="3" borderId="0" xfId="1" applyFont="1" applyFill="1" applyAlignment="1"/>
    <xf numFmtId="38" fontId="3" fillId="0" borderId="4" xfId="1" applyFont="1" applyFill="1" applyBorder="1" applyAlignment="1">
      <alignment vertical="center"/>
    </xf>
    <xf numFmtId="38" fontId="3" fillId="3" borderId="13" xfId="1" applyFont="1" applyFill="1" applyBorder="1" applyAlignment="1">
      <alignment horizontal="center" vertical="center"/>
    </xf>
    <xf numFmtId="38" fontId="3" fillId="3" borderId="11" xfId="1" applyFont="1" applyFill="1" applyBorder="1" applyAlignment="1">
      <alignment vertical="center"/>
    </xf>
    <xf numFmtId="38" fontId="3" fillId="3" borderId="15" xfId="1" applyFont="1" applyFill="1" applyBorder="1" applyAlignment="1">
      <alignment vertical="center"/>
    </xf>
    <xf numFmtId="38" fontId="3" fillId="0" borderId="11" xfId="1" applyFont="1" applyBorder="1" applyAlignment="1">
      <alignment vertical="center"/>
    </xf>
    <xf numFmtId="38" fontId="3" fillId="4" borderId="9" xfId="1" applyFont="1" applyFill="1" applyBorder="1" applyAlignment="1">
      <alignment horizontal="center" vertical="center"/>
    </xf>
    <xf numFmtId="38" fontId="3" fillId="4" borderId="7" xfId="1" applyFont="1" applyFill="1" applyBorder="1" applyAlignment="1">
      <alignment horizontal="right" vertical="center"/>
    </xf>
    <xf numFmtId="38" fontId="3" fillId="4" borderId="20" xfId="1" applyFont="1" applyFill="1" applyBorder="1" applyAlignment="1">
      <alignment vertical="center"/>
    </xf>
    <xf numFmtId="38" fontId="3" fillId="4" borderId="17" xfId="1" applyFont="1" applyFill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2" fillId="0" borderId="23" xfId="1" applyFont="1" applyBorder="1" applyAlignment="1">
      <alignment horizontal="center" vertical="center"/>
    </xf>
    <xf numFmtId="38" fontId="3" fillId="0" borderId="9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38" fontId="2" fillId="0" borderId="27" xfId="1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3" borderId="4" xfId="1" applyFont="1" applyFill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1" xfId="1" applyFont="1" applyBorder="1" applyAlignment="1">
      <alignment vertical="center"/>
    </xf>
    <xf numFmtId="38" fontId="3" fillId="3" borderId="14" xfId="1" applyFont="1" applyFill="1" applyBorder="1" applyAlignment="1">
      <alignment horizontal="right" vertical="center"/>
    </xf>
    <xf numFmtId="176" fontId="5" fillId="0" borderId="22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6" fontId="5" fillId="3" borderId="1" xfId="0" applyNumberFormat="1" applyFont="1" applyFill="1" applyBorder="1" applyAlignment="1">
      <alignment vertical="center"/>
    </xf>
    <xf numFmtId="176" fontId="5" fillId="2" borderId="3" xfId="0" applyNumberFormat="1" applyFont="1" applyFill="1" applyBorder="1" applyAlignment="1">
      <alignment vertical="center"/>
    </xf>
    <xf numFmtId="176" fontId="5" fillId="3" borderId="14" xfId="0" applyNumberFormat="1" applyFont="1" applyFill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3" borderId="15" xfId="1" applyFont="1" applyFill="1" applyBorder="1" applyAlignment="1">
      <alignment horizontal="center" vertical="center"/>
    </xf>
    <xf numFmtId="38" fontId="3" fillId="3" borderId="29" xfId="1" applyFont="1" applyFill="1" applyBorder="1" applyAlignment="1">
      <alignment horizontal="right" vertical="center"/>
    </xf>
    <xf numFmtId="176" fontId="5" fillId="2" borderId="15" xfId="0" applyNumberFormat="1" applyFont="1" applyFill="1" applyBorder="1" applyAlignment="1">
      <alignment horizontal="center" vertical="center"/>
    </xf>
    <xf numFmtId="176" fontId="5" fillId="3" borderId="29" xfId="0" applyNumberFormat="1" applyFont="1" applyFill="1" applyBorder="1" applyAlignment="1">
      <alignment vertical="center"/>
    </xf>
    <xf numFmtId="38" fontId="3" fillId="4" borderId="17" xfId="1" applyFont="1" applyFill="1" applyBorder="1" applyAlignment="1">
      <alignment horizontal="center" vertical="center"/>
    </xf>
    <xf numFmtId="38" fontId="3" fillId="4" borderId="18" xfId="1" applyFont="1" applyFill="1" applyBorder="1" applyAlignment="1">
      <alignment horizontal="center" vertical="center"/>
    </xf>
    <xf numFmtId="38" fontId="3" fillId="4" borderId="19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left" vertical="center"/>
    </xf>
    <xf numFmtId="38" fontId="3" fillId="0" borderId="2" xfId="1" applyFont="1" applyFill="1" applyBorder="1" applyAlignment="1">
      <alignment horizontal="left" vertical="center"/>
    </xf>
    <xf numFmtId="38" fontId="3" fillId="0" borderId="3" xfId="1" applyFont="1" applyFill="1" applyBorder="1" applyAlignment="1">
      <alignment horizontal="left" vertical="center"/>
    </xf>
    <xf numFmtId="38" fontId="3" fillId="3" borderId="13" xfId="1" applyFont="1" applyFill="1" applyBorder="1" applyAlignment="1">
      <alignment horizontal="center" vertical="center"/>
    </xf>
    <xf numFmtId="38" fontId="3" fillId="3" borderId="10" xfId="1" applyFont="1" applyFill="1" applyBorder="1" applyAlignment="1">
      <alignment horizontal="center" vertical="center"/>
    </xf>
    <xf numFmtId="38" fontId="3" fillId="3" borderId="14" xfId="1" applyFont="1" applyFill="1" applyBorder="1" applyAlignment="1">
      <alignment horizontal="center" vertical="center"/>
    </xf>
    <xf numFmtId="38" fontId="2" fillId="0" borderId="13" xfId="1" applyFont="1" applyBorder="1" applyAlignment="1">
      <alignment horizontal="center" vertical="center"/>
    </xf>
    <xf numFmtId="38" fontId="2" fillId="0" borderId="10" xfId="1" applyFont="1" applyBorder="1" applyAlignment="1">
      <alignment horizontal="center" vertical="center"/>
    </xf>
    <xf numFmtId="38" fontId="2" fillId="0" borderId="14" xfId="1" applyFont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3" borderId="3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left" vertical="center" shrinkToFit="1"/>
    </xf>
    <xf numFmtId="38" fontId="5" fillId="0" borderId="7" xfId="1" applyFont="1" applyFill="1" applyBorder="1" applyAlignment="1">
      <alignment horizontal="left" vertical="center" shrinkToFit="1"/>
    </xf>
    <xf numFmtId="38" fontId="5" fillId="0" borderId="12" xfId="1" applyFont="1" applyFill="1" applyBorder="1" applyAlignment="1">
      <alignment horizontal="left" vertical="center" shrinkToFit="1"/>
    </xf>
    <xf numFmtId="38" fontId="5" fillId="0" borderId="1" xfId="1" applyFont="1" applyFill="1" applyBorder="1" applyAlignment="1">
      <alignment horizontal="left" vertical="center" shrinkToFit="1"/>
    </xf>
    <xf numFmtId="38" fontId="5" fillId="0" borderId="2" xfId="1" applyFont="1" applyFill="1" applyBorder="1" applyAlignment="1">
      <alignment horizontal="left" vertical="center" shrinkToFit="1"/>
    </xf>
    <xf numFmtId="38" fontId="5" fillId="0" borderId="3" xfId="1" applyFont="1" applyFill="1" applyBorder="1" applyAlignment="1">
      <alignment horizontal="left" vertical="center" shrinkToFit="1"/>
    </xf>
    <xf numFmtId="38" fontId="7" fillId="0" borderId="16" xfId="1" applyFont="1" applyBorder="1" applyAlignment="1">
      <alignment horizontal="center" vertical="center"/>
    </xf>
    <xf numFmtId="38" fontId="7" fillId="0" borderId="29" xfId="1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15 2" xfId="2" xr:uid="{05740664-17B4-4E95-AFAA-30E58CF0983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view="pageBreakPreview" zoomScaleNormal="100" zoomScaleSheetLayoutView="100" workbookViewId="0">
      <selection activeCell="G9" sqref="G9"/>
    </sheetView>
  </sheetViews>
  <sheetFormatPr defaultRowHeight="12" x14ac:dyDescent="0.15"/>
  <cols>
    <col min="1" max="1" width="16.125" style="26" bestFit="1" customWidth="1"/>
    <col min="2" max="2" width="5.25" style="26" bestFit="1" customWidth="1"/>
    <col min="3" max="3" width="12.375" style="26" bestFit="1" customWidth="1"/>
    <col min="4" max="4" width="8" style="26" bestFit="1" customWidth="1"/>
    <col min="5" max="5" width="3.75" style="26" bestFit="1" customWidth="1"/>
    <col min="6" max="6" width="15.75" style="26" customWidth="1"/>
    <col min="7" max="7" width="25.125" style="26" customWidth="1"/>
    <col min="8" max="8" width="12.375" style="26" customWidth="1"/>
    <col min="9" max="16384" width="9" style="26"/>
  </cols>
  <sheetData>
    <row r="1" spans="1:8" ht="25.5" customHeight="1" x14ac:dyDescent="0.15">
      <c r="A1" s="25" t="s">
        <v>13</v>
      </c>
      <c r="B1" s="25"/>
      <c r="C1" s="25"/>
      <c r="D1" s="25"/>
      <c r="E1" s="25"/>
      <c r="F1" s="25"/>
    </row>
    <row r="2" spans="1:8" ht="49.5" customHeight="1" thickBot="1" x14ac:dyDescent="0.2">
      <c r="A2" s="49" t="s">
        <v>11</v>
      </c>
      <c r="B2" s="46" t="s">
        <v>7</v>
      </c>
      <c r="C2" s="77" t="s">
        <v>0</v>
      </c>
      <c r="D2" s="78"/>
      <c r="E2" s="79"/>
      <c r="F2" s="27" t="s">
        <v>14</v>
      </c>
      <c r="G2" s="28" t="s">
        <v>15</v>
      </c>
      <c r="H2" s="50" t="s">
        <v>16</v>
      </c>
    </row>
    <row r="3" spans="1:8" ht="18" customHeight="1" thickTop="1" x14ac:dyDescent="0.15">
      <c r="A3" s="47" t="s">
        <v>4</v>
      </c>
      <c r="B3" s="48">
        <v>2</v>
      </c>
      <c r="C3" s="83" t="s">
        <v>23</v>
      </c>
      <c r="D3" s="84"/>
      <c r="E3" s="85"/>
      <c r="F3" s="36">
        <f>ROUNDUP(G3/2,0)</f>
        <v>300</v>
      </c>
      <c r="G3" s="52">
        <v>600</v>
      </c>
      <c r="H3" s="45"/>
    </row>
    <row r="4" spans="1:8" ht="18" customHeight="1" x14ac:dyDescent="0.15">
      <c r="A4" s="29" t="s">
        <v>4</v>
      </c>
      <c r="B4" s="48">
        <v>4</v>
      </c>
      <c r="C4" s="86" t="s">
        <v>24</v>
      </c>
      <c r="D4" s="87"/>
      <c r="E4" s="88"/>
      <c r="F4" s="36">
        <f t="shared" ref="F4:F6" si="0">ROUNDUP(G4/2,0)</f>
        <v>230</v>
      </c>
      <c r="G4" s="53">
        <v>460</v>
      </c>
      <c r="H4" s="31"/>
    </row>
    <row r="5" spans="1:8" ht="18" customHeight="1" x14ac:dyDescent="0.15">
      <c r="A5" s="29" t="s">
        <v>4</v>
      </c>
      <c r="B5" s="48">
        <v>6</v>
      </c>
      <c r="C5" s="86" t="s">
        <v>25</v>
      </c>
      <c r="D5" s="87"/>
      <c r="E5" s="88"/>
      <c r="F5" s="36">
        <f t="shared" si="0"/>
        <v>340</v>
      </c>
      <c r="G5" s="53">
        <v>680</v>
      </c>
      <c r="H5" s="31"/>
    </row>
    <row r="6" spans="1:8" ht="18" customHeight="1" x14ac:dyDescent="0.15">
      <c r="A6" s="29" t="s">
        <v>4</v>
      </c>
      <c r="B6" s="48">
        <v>15</v>
      </c>
      <c r="C6" s="86" t="s">
        <v>26</v>
      </c>
      <c r="D6" s="87"/>
      <c r="E6" s="88"/>
      <c r="F6" s="36">
        <f t="shared" si="0"/>
        <v>260</v>
      </c>
      <c r="G6" s="53">
        <v>520</v>
      </c>
      <c r="H6" s="31"/>
    </row>
    <row r="7" spans="1:8" ht="18" customHeight="1" x14ac:dyDescent="0.15">
      <c r="A7" s="80" t="s">
        <v>1</v>
      </c>
      <c r="B7" s="89"/>
      <c r="C7" s="90"/>
      <c r="D7" s="64" t="s">
        <v>9</v>
      </c>
      <c r="E7" s="65">
        <f>COUNTA(C3:E6)</f>
        <v>4</v>
      </c>
      <c r="F7" s="34">
        <f>SUM(F3:F6)</f>
        <v>1130</v>
      </c>
      <c r="G7" s="35">
        <f>SUM(G3:G6)</f>
        <v>2260</v>
      </c>
      <c r="H7" s="31"/>
    </row>
    <row r="8" spans="1:8" ht="21" customHeight="1" x14ac:dyDescent="0.15">
      <c r="A8" s="29" t="s">
        <v>5</v>
      </c>
      <c r="B8" s="63">
        <v>22</v>
      </c>
      <c r="C8" s="71" t="s">
        <v>36</v>
      </c>
      <c r="D8" s="72"/>
      <c r="E8" s="73"/>
      <c r="F8" s="36">
        <f>ROUNDUP(G8/2,0)</f>
        <v>103</v>
      </c>
      <c r="G8" s="30">
        <v>206</v>
      </c>
      <c r="H8" s="31"/>
    </row>
    <row r="9" spans="1:8" ht="18" customHeight="1" x14ac:dyDescent="0.15">
      <c r="A9" s="80" t="s">
        <v>2</v>
      </c>
      <c r="B9" s="81"/>
      <c r="C9" s="82"/>
      <c r="D9" s="32" t="s">
        <v>9</v>
      </c>
      <c r="E9" s="33">
        <f>COUNTA(C8)</f>
        <v>1</v>
      </c>
      <c r="F9" s="51">
        <f>SUM(F8)</f>
        <v>103</v>
      </c>
      <c r="G9" s="51">
        <f>SUM(G8)</f>
        <v>206</v>
      </c>
      <c r="H9" s="31"/>
    </row>
    <row r="10" spans="1:8" ht="21" customHeight="1" x14ac:dyDescent="0.15">
      <c r="A10" s="29" t="s">
        <v>6</v>
      </c>
      <c r="B10" s="48">
        <v>24</v>
      </c>
      <c r="C10" s="71" t="s">
        <v>35</v>
      </c>
      <c r="D10" s="72"/>
      <c r="E10" s="73"/>
      <c r="F10" s="36">
        <f>ROUNDUP(G10/2,0)</f>
        <v>625</v>
      </c>
      <c r="G10" s="30">
        <v>1250</v>
      </c>
      <c r="H10" s="31"/>
    </row>
    <row r="11" spans="1:8" ht="18" customHeight="1" thickBot="1" x14ac:dyDescent="0.2">
      <c r="A11" s="74" t="s">
        <v>3</v>
      </c>
      <c r="B11" s="75"/>
      <c r="C11" s="76"/>
      <c r="D11" s="37" t="s">
        <v>9</v>
      </c>
      <c r="E11" s="54">
        <f>COUNTA(C10)</f>
        <v>1</v>
      </c>
      <c r="F11" s="38">
        <f>SUM(F10)</f>
        <v>625</v>
      </c>
      <c r="G11" s="39">
        <f>SUM(G10)</f>
        <v>1250</v>
      </c>
      <c r="H11" s="40"/>
    </row>
    <row r="12" spans="1:8" ht="18" customHeight="1" thickTop="1" x14ac:dyDescent="0.15">
      <c r="A12" s="68" t="s">
        <v>8</v>
      </c>
      <c r="B12" s="69"/>
      <c r="C12" s="70"/>
      <c r="D12" s="41" t="s">
        <v>10</v>
      </c>
      <c r="E12" s="42">
        <f>E7+E9+E11</f>
        <v>6</v>
      </c>
      <c r="F12" s="43">
        <f>F7+F9+F11</f>
        <v>1858</v>
      </c>
      <c r="G12" s="44">
        <f>G7+G9+G11</f>
        <v>3716</v>
      </c>
      <c r="H12" s="45"/>
    </row>
  </sheetData>
  <mergeCells count="11">
    <mergeCell ref="A12:C12"/>
    <mergeCell ref="C10:E10"/>
    <mergeCell ref="A11:C11"/>
    <mergeCell ref="C2:E2"/>
    <mergeCell ref="C8:E8"/>
    <mergeCell ref="A9:C9"/>
    <mergeCell ref="C3:E3"/>
    <mergeCell ref="C4:E4"/>
    <mergeCell ref="C5:E5"/>
    <mergeCell ref="C6:E6"/>
    <mergeCell ref="A7:C7"/>
  </mergeCells>
  <phoneticPr fontId="1"/>
  <dataValidations count="2">
    <dataValidation imeMode="off" allowBlank="1" showInputMessage="1" showErrorMessage="1" sqref="D10:E10 D8:E8" xr:uid="{00000000-0002-0000-0000-000000000000}"/>
    <dataValidation imeMode="hiragana" allowBlank="1" showInputMessage="1" showErrorMessage="1" sqref="C3:C6" xr:uid="{00000000-0002-0000-0000-000001000000}"/>
  </dataValidations>
  <pageMargins left="0.78740157480314965" right="0" top="0.55118110236220474" bottom="0.59055118110236215" header="0.51181102362204722" footer="0.31496062992125984"/>
  <pageSetup paperSize="9" scale="110" fitToHeight="0" orientation="landscape" r:id="rId1"/>
  <headerFooter alignWithMargins="0">
    <oddHeader xml:space="preserve">&amp;R
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6"/>
  <sheetViews>
    <sheetView tabSelected="1" view="pageBreakPreview" zoomScale="89" zoomScaleNormal="89" zoomScaleSheetLayoutView="89" workbookViewId="0">
      <selection activeCell="F16" sqref="F16"/>
    </sheetView>
  </sheetViews>
  <sheetFormatPr defaultRowHeight="12" x14ac:dyDescent="0.15"/>
  <cols>
    <col min="1" max="1" width="11.375" style="1" customWidth="1"/>
    <col min="2" max="2" width="6.625" style="1" customWidth="1"/>
    <col min="3" max="3" width="10.125" style="1" customWidth="1"/>
    <col min="4" max="4" width="7.375" style="1" customWidth="1"/>
    <col min="5" max="5" width="4.375" style="1" customWidth="1"/>
    <col min="6" max="6" width="12.625" style="1" customWidth="1"/>
    <col min="7" max="7" width="39.375" style="1" customWidth="1"/>
    <col min="8" max="8" width="18.625" style="1" customWidth="1"/>
    <col min="9" max="16384" width="9" style="1"/>
  </cols>
  <sheetData>
    <row r="1" spans="1:8" ht="28.5" customHeight="1" x14ac:dyDescent="0.15">
      <c r="A1" s="104" t="s">
        <v>13</v>
      </c>
      <c r="B1" s="104"/>
      <c r="C1" s="104"/>
      <c r="D1" s="105"/>
      <c r="E1" s="7"/>
    </row>
    <row r="2" spans="1:8" ht="37.5" customHeight="1" thickBot="1" x14ac:dyDescent="0.2">
      <c r="A2" s="10" t="s">
        <v>11</v>
      </c>
      <c r="B2" s="11" t="s">
        <v>7</v>
      </c>
      <c r="C2" s="106" t="s">
        <v>0</v>
      </c>
      <c r="D2" s="107"/>
      <c r="E2" s="108"/>
      <c r="F2" s="9" t="s">
        <v>12</v>
      </c>
      <c r="G2" s="20" t="s">
        <v>17</v>
      </c>
      <c r="H2" s="6" t="s">
        <v>18</v>
      </c>
    </row>
    <row r="3" spans="1:8" ht="21" customHeight="1" thickTop="1" x14ac:dyDescent="0.15">
      <c r="A3" s="16" t="s">
        <v>4</v>
      </c>
      <c r="B3" s="17">
        <v>5</v>
      </c>
      <c r="C3" s="101" t="s">
        <v>27</v>
      </c>
      <c r="D3" s="102"/>
      <c r="E3" s="103"/>
      <c r="F3" s="57">
        <f t="shared" ref="F3:F5" si="0">ROUNDUP(G3/2,0)</f>
        <v>185</v>
      </c>
      <c r="G3" s="58">
        <v>370</v>
      </c>
      <c r="H3" s="2"/>
    </row>
    <row r="4" spans="1:8" ht="21" customHeight="1" x14ac:dyDescent="0.15">
      <c r="A4" s="16" t="s">
        <v>4</v>
      </c>
      <c r="B4" s="17">
        <v>7</v>
      </c>
      <c r="C4" s="101" t="s">
        <v>28</v>
      </c>
      <c r="D4" s="102"/>
      <c r="E4" s="103"/>
      <c r="F4" s="57">
        <f t="shared" si="0"/>
        <v>165</v>
      </c>
      <c r="G4" s="58">
        <v>330</v>
      </c>
      <c r="H4" s="2"/>
    </row>
    <row r="5" spans="1:8" ht="21" customHeight="1" x14ac:dyDescent="0.15">
      <c r="A5" s="16" t="s">
        <v>4</v>
      </c>
      <c r="B5" s="17">
        <v>8</v>
      </c>
      <c r="C5" s="101" t="s">
        <v>29</v>
      </c>
      <c r="D5" s="102"/>
      <c r="E5" s="103"/>
      <c r="F5" s="57">
        <f t="shared" si="0"/>
        <v>535</v>
      </c>
      <c r="G5" s="58">
        <v>1070</v>
      </c>
      <c r="H5" s="2"/>
    </row>
    <row r="6" spans="1:8" ht="21" customHeight="1" x14ac:dyDescent="0.15">
      <c r="A6" s="16" t="s">
        <v>4</v>
      </c>
      <c r="B6" s="17">
        <v>16</v>
      </c>
      <c r="C6" s="101" t="s">
        <v>30</v>
      </c>
      <c r="D6" s="102"/>
      <c r="E6" s="103"/>
      <c r="F6" s="57">
        <f>ROUNDUP(G6/2,0)</f>
        <v>113</v>
      </c>
      <c r="G6" s="58">
        <v>225</v>
      </c>
      <c r="H6" s="2"/>
    </row>
    <row r="7" spans="1:8" ht="21" customHeight="1" thickBot="1" x14ac:dyDescent="0.2">
      <c r="A7" s="109" t="s">
        <v>22</v>
      </c>
      <c r="B7" s="110"/>
      <c r="C7" s="111"/>
      <c r="D7" s="66" t="s">
        <v>9</v>
      </c>
      <c r="E7" s="67">
        <f>COUNTA(C3:E6)</f>
        <v>4</v>
      </c>
      <c r="F7" s="60">
        <f>SUM(F3:F6)</f>
        <v>998</v>
      </c>
      <c r="G7" s="59">
        <f>SUM(G3:G6)</f>
        <v>1995</v>
      </c>
      <c r="H7" s="2"/>
    </row>
    <row r="8" spans="1:8" ht="21" customHeight="1" thickTop="1" x14ac:dyDescent="0.15">
      <c r="A8" s="14" t="s">
        <v>5</v>
      </c>
      <c r="B8" s="15">
        <v>18</v>
      </c>
      <c r="C8" s="101" t="s">
        <v>31</v>
      </c>
      <c r="D8" s="102"/>
      <c r="E8" s="103"/>
      <c r="F8" s="55">
        <f>ROUNDUP(G8/2,0)</f>
        <v>388</v>
      </c>
      <c r="G8" s="56">
        <v>776</v>
      </c>
      <c r="H8" s="8"/>
    </row>
    <row r="9" spans="1:8" ht="21" customHeight="1" x14ac:dyDescent="0.15">
      <c r="A9" s="16" t="s">
        <v>5</v>
      </c>
      <c r="B9" s="17">
        <v>19</v>
      </c>
      <c r="C9" s="101" t="s">
        <v>32</v>
      </c>
      <c r="D9" s="102"/>
      <c r="E9" s="103"/>
      <c r="F9" s="57">
        <f t="shared" ref="F9:F11" si="1">ROUNDUP(G9/2,0)</f>
        <v>672</v>
      </c>
      <c r="G9" s="58">
        <v>1344</v>
      </c>
      <c r="H9" s="2"/>
    </row>
    <row r="10" spans="1:8" ht="21" customHeight="1" x14ac:dyDescent="0.15">
      <c r="A10" s="16" t="s">
        <v>5</v>
      </c>
      <c r="B10" s="17">
        <v>20</v>
      </c>
      <c r="C10" s="101" t="s">
        <v>33</v>
      </c>
      <c r="D10" s="102"/>
      <c r="E10" s="103"/>
      <c r="F10" s="57">
        <f t="shared" si="1"/>
        <v>92</v>
      </c>
      <c r="G10" s="58">
        <v>183</v>
      </c>
      <c r="H10" s="2"/>
    </row>
    <row r="11" spans="1:8" ht="21" customHeight="1" x14ac:dyDescent="0.15">
      <c r="A11" s="16" t="s">
        <v>5</v>
      </c>
      <c r="B11" s="17">
        <v>23</v>
      </c>
      <c r="C11" s="101" t="s">
        <v>34</v>
      </c>
      <c r="D11" s="102"/>
      <c r="E11" s="103"/>
      <c r="F11" s="57">
        <f t="shared" si="1"/>
        <v>69</v>
      </c>
      <c r="G11" s="58">
        <v>138</v>
      </c>
      <c r="H11" s="2"/>
    </row>
    <row r="12" spans="1:8" ht="21" customHeight="1" x14ac:dyDescent="0.15">
      <c r="A12" s="99" t="s">
        <v>21</v>
      </c>
      <c r="B12" s="100"/>
      <c r="C12" s="100"/>
      <c r="D12" s="18" t="s">
        <v>9</v>
      </c>
      <c r="E12" s="21">
        <f>COUNTA(C8:E11)</f>
        <v>4</v>
      </c>
      <c r="F12" s="21">
        <f>SUM(F8:F11)</f>
        <v>1221</v>
      </c>
      <c r="G12" s="59">
        <f>SUM(G8:G11)</f>
        <v>2441</v>
      </c>
      <c r="H12" s="2"/>
    </row>
    <row r="13" spans="1:8" ht="21" customHeight="1" x14ac:dyDescent="0.15">
      <c r="A13" s="16" t="s">
        <v>6</v>
      </c>
      <c r="B13" s="62"/>
      <c r="C13" s="96"/>
      <c r="D13" s="97"/>
      <c r="E13" s="98"/>
      <c r="F13" s="57">
        <f t="shared" ref="F13" si="2">ROUNDUP(G13/2,0)</f>
        <v>0</v>
      </c>
      <c r="G13" s="58">
        <v>0</v>
      </c>
      <c r="H13" s="2"/>
    </row>
    <row r="14" spans="1:8" ht="21" customHeight="1" thickBot="1" x14ac:dyDescent="0.2">
      <c r="A14" s="91" t="s">
        <v>19</v>
      </c>
      <c r="B14" s="92"/>
      <c r="C14" s="92"/>
      <c r="D14" s="4" t="s">
        <v>9</v>
      </c>
      <c r="E14" s="61">
        <f>COUNTA(C13)</f>
        <v>0</v>
      </c>
      <c r="F14" s="5">
        <f>SUM(F13)</f>
        <v>0</v>
      </c>
      <c r="G14" s="22">
        <f>SUM(G13)</f>
        <v>0</v>
      </c>
      <c r="H14" s="23"/>
    </row>
    <row r="15" spans="1:8" ht="21" customHeight="1" thickTop="1" x14ac:dyDescent="0.15">
      <c r="A15" s="93" t="s">
        <v>20</v>
      </c>
      <c r="B15" s="94"/>
      <c r="C15" s="95"/>
      <c r="D15" s="19" t="s">
        <v>10</v>
      </c>
      <c r="E15" s="12">
        <f>E7+E12+E14</f>
        <v>8</v>
      </c>
      <c r="F15" s="3">
        <f>F7+F12+F14</f>
        <v>2219</v>
      </c>
      <c r="G15" s="13">
        <f>G7+G12+G14</f>
        <v>4436</v>
      </c>
      <c r="H15" s="8"/>
    </row>
    <row r="16" spans="1:8" ht="21" customHeight="1" x14ac:dyDescent="0.15">
      <c r="G16" s="24"/>
    </row>
  </sheetData>
  <mergeCells count="15">
    <mergeCell ref="A1:D1"/>
    <mergeCell ref="C2:E2"/>
    <mergeCell ref="C8:E8"/>
    <mergeCell ref="C9:E9"/>
    <mergeCell ref="C11:E11"/>
    <mergeCell ref="C3:E3"/>
    <mergeCell ref="C4:E4"/>
    <mergeCell ref="C5:E5"/>
    <mergeCell ref="C6:E6"/>
    <mergeCell ref="A7:C7"/>
    <mergeCell ref="A14:C14"/>
    <mergeCell ref="A15:C15"/>
    <mergeCell ref="C13:E13"/>
    <mergeCell ref="A12:C12"/>
    <mergeCell ref="C10:E10"/>
  </mergeCells>
  <phoneticPr fontId="1"/>
  <dataValidations count="2">
    <dataValidation imeMode="off" allowBlank="1" showInputMessage="1" showErrorMessage="1" sqref="D13:F13 F3:F6 F8:F11" xr:uid="{00000000-0002-0000-0100-000001000000}"/>
    <dataValidation imeMode="hiragana" allowBlank="1" showInputMessage="1" showErrorMessage="1" sqref="C8:C11" xr:uid="{00000000-0002-0000-0100-000000000000}"/>
  </dataValidations>
  <pageMargins left="0.78740157480314965" right="0" top="0.55118110236220474" bottom="0.59055118110236215" header="0.51181102362204722" footer="0.31496062992125984"/>
  <pageSetup paperSize="9" fitToHeight="0" orientation="landscape" r:id="rId1"/>
  <headerFooter alignWithMargins="0">
    <oddHeader xml:space="preserve">&amp;R
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ワイヤーメッシュ（1.2ｍ）</vt:lpstr>
      <vt:lpstr>ワイヤーメッシュ（2.0 ｍ）</vt:lpstr>
      <vt:lpstr>'ワイヤーメッシュ（1.2ｍ）'!Print_Area</vt:lpstr>
      <vt:lpstr>'ワイヤーメッシュ（2.0 ｍ）'!Print_Area</vt:lpstr>
      <vt:lpstr>'ワイヤーメッシュ（1.2ｍ）'!Print_Titles</vt:lpstr>
      <vt:lpstr>'ワイヤーメッシュ（2.0 ｍ）'!Print_Titles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 隆輔</dc:creator>
  <cp:lastModifiedBy>Administrator</cp:lastModifiedBy>
  <cp:lastPrinted>2021-08-04T07:46:23Z</cp:lastPrinted>
  <dcterms:created xsi:type="dcterms:W3CDTF">1997-01-08T22:48:59Z</dcterms:created>
  <dcterms:modified xsi:type="dcterms:W3CDTF">2025-06-13T11:15:16Z</dcterms:modified>
</cp:coreProperties>
</file>